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C:\Users\bkarademir.29MAYIS\Desktop\"/>
    </mc:Choice>
  </mc:AlternateContent>
  <xr:revisionPtr revIDLastSave="0" documentId="8_{ACAEB22E-2E27-47FF-A448-747E45AA95D0}" xr6:coauthVersionLast="36" xr6:coauthVersionMax="36" xr10:uidLastSave="{00000000-0000-0000-0000-000000000000}"/>
  <bookViews>
    <workbookView xWindow="0" yWindow="0" windowWidth="20490" windowHeight="8955" xr2:uid="{00000000-000D-0000-FFFF-FFFF00000000}"/>
  </bookViews>
  <sheets>
    <sheet name="Başvurular - Sonuçlar Tam Liste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7" l="1"/>
  <c r="O6" i="7" s="1"/>
  <c r="M6" i="7"/>
  <c r="M42" i="7" l="1"/>
  <c r="M41" i="7"/>
  <c r="N22" i="7"/>
  <c r="M22" i="7"/>
  <c r="O22" i="7" l="1"/>
  <c r="M32" i="7"/>
  <c r="M33" i="7"/>
  <c r="M34" i="7"/>
  <c r="N32" i="7"/>
  <c r="N33" i="7"/>
  <c r="N34" i="7"/>
  <c r="M35" i="7"/>
  <c r="N35" i="7"/>
  <c r="M28" i="7"/>
  <c r="N28" i="7"/>
  <c r="M29" i="7"/>
  <c r="N29" i="7"/>
  <c r="M30" i="7"/>
  <c r="N30" i="7"/>
  <c r="M31" i="7"/>
  <c r="N31" i="7"/>
  <c r="M25" i="7"/>
  <c r="M26" i="7"/>
  <c r="N25" i="7"/>
  <c r="N26" i="7"/>
  <c r="M24" i="7"/>
  <c r="N24" i="7"/>
  <c r="N3" i="7"/>
  <c r="M40" i="7"/>
  <c r="M39" i="7"/>
  <c r="M38" i="7"/>
  <c r="M37" i="7"/>
  <c r="O32" i="7" l="1"/>
  <c r="O33" i="7"/>
  <c r="O35" i="7"/>
  <c r="O34" i="7"/>
  <c r="O28" i="7"/>
  <c r="O29" i="7"/>
  <c r="O26" i="7"/>
  <c r="O30" i="7"/>
  <c r="O25" i="7"/>
  <c r="O31" i="7"/>
  <c r="O24" i="7"/>
  <c r="N7" i="7"/>
  <c r="M7" i="7"/>
  <c r="N20" i="7"/>
  <c r="M20" i="7"/>
  <c r="N19" i="7"/>
  <c r="M19" i="7"/>
  <c r="N18" i="7"/>
  <c r="M18" i="7"/>
  <c r="N17" i="7"/>
  <c r="M17" i="7"/>
  <c r="N16" i="7"/>
  <c r="M16" i="7"/>
  <c r="N15" i="7"/>
  <c r="M15" i="7"/>
  <c r="N14" i="7"/>
  <c r="M14" i="7"/>
  <c r="N13" i="7"/>
  <c r="M13" i="7"/>
  <c r="N12" i="7"/>
  <c r="M12" i="7"/>
  <c r="N11" i="7"/>
  <c r="M11" i="7"/>
  <c r="N10" i="7"/>
  <c r="M10" i="7"/>
  <c r="N9" i="7"/>
  <c r="M9" i="7"/>
  <c r="N8" i="7"/>
  <c r="M8" i="7"/>
  <c r="N5" i="7"/>
  <c r="M5" i="7"/>
  <c r="N4" i="7"/>
  <c r="M4" i="7"/>
  <c r="M3" i="7"/>
  <c r="O7" i="7" l="1"/>
  <c r="O19" i="7"/>
  <c r="O20" i="7"/>
  <c r="O16" i="7"/>
  <c r="O17" i="7"/>
  <c r="O18" i="7"/>
  <c r="O15" i="7"/>
  <c r="O14" i="7"/>
  <c r="O3" i="7"/>
  <c r="O13" i="7"/>
  <c r="O4" i="7"/>
  <c r="O11" i="7"/>
  <c r="O10" i="7"/>
  <c r="O12" i="7"/>
  <c r="O9" i="7"/>
  <c r="O8" i="7"/>
  <c r="O5" i="7"/>
  <c r="N23" i="7" l="1"/>
  <c r="M23" i="7"/>
  <c r="N21" i="7"/>
  <c r="M21" i="7"/>
  <c r="M36" i="7"/>
  <c r="M27" i="7"/>
  <c r="N27" i="7"/>
  <c r="O23" i="7" l="1"/>
  <c r="O21" i="7"/>
  <c r="O27" i="7"/>
</calcChain>
</file>

<file path=xl/sharedStrings.xml><?xml version="1.0" encoding="utf-8"?>
<sst xmlns="http://schemas.openxmlformats.org/spreadsheetml/2006/main" count="321" uniqueCount="141">
  <si>
    <t xml:space="preserve">Adı </t>
  </si>
  <si>
    <t>Soyadı</t>
  </si>
  <si>
    <t>Bölümü</t>
  </si>
  <si>
    <t>GNO</t>
  </si>
  <si>
    <t>Ekonomi</t>
  </si>
  <si>
    <t>GNO 100'lük Sistem 
Eşdeğerliği</t>
  </si>
  <si>
    <t>Sıra No.</t>
  </si>
  <si>
    <t>Öğrenci No.</t>
  </si>
  <si>
    <t>Öğrenim Hareketliliği</t>
  </si>
  <si>
    <t>Yerleştirme 
Puanı</t>
  </si>
  <si>
    <t>-</t>
  </si>
  <si>
    <t>Hayır</t>
  </si>
  <si>
    <t>Daha Önce 
Faydalandı</t>
  </si>
  <si>
    <t>GNO/2</t>
  </si>
  <si>
    <t>Dil/2</t>
  </si>
  <si>
    <t>Psikoloji</t>
  </si>
  <si>
    <t>Ek Puan veya Kesinti
Gerekçesi</t>
  </si>
  <si>
    <t>Ek Puan veya Kesinti 
Miktarı</t>
  </si>
  <si>
    <t>Değerlendirmeye alınamadı</t>
  </si>
  <si>
    <t>İ. Yeterlik
Sınavı
Skoru</t>
  </si>
  <si>
    <t>İ. Yeterlik Sınavında başarısız</t>
  </si>
  <si>
    <t>040220029</t>
  </si>
  <si>
    <t>030319002</t>
  </si>
  <si>
    <t>İNGİLİZCE ÖĞRETMENLİĞİ</t>
  </si>
  <si>
    <t>Siyaset Bilimi ve Uluslar Arası İlişkiler</t>
  </si>
  <si>
    <t>TARİH</t>
  </si>
  <si>
    <t>SOSYAL HİZMET</t>
  </si>
  <si>
    <t>NA</t>
  </si>
  <si>
    <t>Başvuru Yapmadı</t>
  </si>
  <si>
    <t>FELSEFE</t>
  </si>
  <si>
    <t xml:space="preserve">HUKUK </t>
  </si>
  <si>
    <t>İNGİLİZ DİLİ VE EDEBİYATI</t>
  </si>
  <si>
    <t>OKUL ÖNCESİ ÖĞRETMENLİĞİ</t>
  </si>
  <si>
    <t>PSKİKOLOJİ</t>
  </si>
  <si>
    <t>FELSEFE Y.L.</t>
  </si>
  <si>
    <t>ÖZEL EĞİTİM ÖĞRETMENLİĞİ</t>
  </si>
  <si>
    <t>060121022</t>
  </si>
  <si>
    <t>010620050</t>
  </si>
  <si>
    <t>030320023</t>
  </si>
  <si>
    <t>030221011</t>
  </si>
  <si>
    <t>060121005</t>
  </si>
  <si>
    <t>040321002</t>
  </si>
  <si>
    <t>010618020</t>
  </si>
  <si>
    <t>040320020</t>
  </si>
  <si>
    <t>040220015</t>
  </si>
  <si>
    <t>010621040</t>
  </si>
  <si>
    <t>030120019</t>
  </si>
  <si>
    <t>040722025</t>
  </si>
  <si>
    <t>060120084</t>
  </si>
  <si>
    <t>030320005</t>
  </si>
  <si>
    <t>060121043</t>
  </si>
  <si>
    <t>060120002</t>
  </si>
  <si>
    <t>010620027</t>
  </si>
  <si>
    <t>040321004</t>
  </si>
  <si>
    <t>010821007</t>
  </si>
  <si>
    <t>010821010</t>
  </si>
  <si>
    <t>030120007</t>
  </si>
  <si>
    <t>010822044</t>
  </si>
  <si>
    <t>040221040</t>
  </si>
  <si>
    <t>030221019</t>
  </si>
  <si>
    <t>060120013</t>
  </si>
  <si>
    <t>010320002</t>
  </si>
  <si>
    <t>060120121</t>
  </si>
  <si>
    <t>030120016</t>
  </si>
  <si>
    <t>010620021</t>
  </si>
  <si>
    <t>010620031</t>
  </si>
  <si>
    <t>200221YL05</t>
  </si>
  <si>
    <t>030120040</t>
  </si>
  <si>
    <t>200220YL06</t>
  </si>
  <si>
    <t>010620043</t>
  </si>
  <si>
    <t>060121023</t>
  </si>
  <si>
    <t>060121041</t>
  </si>
  <si>
    <t>Öğrenim
Hareketliliği</t>
  </si>
  <si>
    <t>010619019</t>
  </si>
  <si>
    <t>Mazeret Bildirdi. Dil Sınavına Girmedi</t>
  </si>
  <si>
    <t>040722035</t>
  </si>
  <si>
    <t>İngilizce Yeterlik Sınavından en az 70 puan alamayan öğrenciler değerlendirmeye alınamamış olup, sınava mazeretsiz girmeyen öğrencilerden daha sonraki Erasmus hareketliliği başvurularında toplam puandan "-5 puan" kesilecektir.</t>
  </si>
  <si>
    <t>NOT</t>
  </si>
  <si>
    <t>Dİ**</t>
  </si>
  <si>
    <t>EK**</t>
  </si>
  <si>
    <t>FA** ME**</t>
  </si>
  <si>
    <t>AK**</t>
  </si>
  <si>
    <t>HA**İB**</t>
  </si>
  <si>
    <t>İL**</t>
  </si>
  <si>
    <t>EL**</t>
  </si>
  <si>
    <t>AY** BE**</t>
  </si>
  <si>
    <t>Cİ**</t>
  </si>
  <si>
    <t>CE**</t>
  </si>
  <si>
    <t>KO**</t>
  </si>
  <si>
    <t>ZE** MU**</t>
  </si>
  <si>
    <t>GÜ**</t>
  </si>
  <si>
    <t>ŞE**</t>
  </si>
  <si>
    <t>KU**</t>
  </si>
  <si>
    <t>Nİ**</t>
  </si>
  <si>
    <t>MU**</t>
  </si>
  <si>
    <t>ZE** AS**</t>
  </si>
  <si>
    <t>HA**RE**</t>
  </si>
  <si>
    <t>ME**</t>
  </si>
  <si>
    <t>GÖ**</t>
  </si>
  <si>
    <t>Zİ**</t>
  </si>
  <si>
    <t>AL**</t>
  </si>
  <si>
    <t>RE** HÜ**</t>
  </si>
  <si>
    <t>SÜ**</t>
  </si>
  <si>
    <t>FE**</t>
  </si>
  <si>
    <t>Bİ**</t>
  </si>
  <si>
    <t>ZE** Dİ**</t>
  </si>
  <si>
    <t>CA**</t>
  </si>
  <si>
    <t>CH**</t>
  </si>
  <si>
    <t>BA** DI**</t>
  </si>
  <si>
    <t>Nİ** NU**</t>
  </si>
  <si>
    <t>AH**T BU**</t>
  </si>
  <si>
    <t>ER**</t>
  </si>
  <si>
    <t>ÇA**</t>
  </si>
  <si>
    <t>İN**</t>
  </si>
  <si>
    <t>ÜM** HA**</t>
  </si>
  <si>
    <t>YU**</t>
  </si>
  <si>
    <t>TA**ŞA**</t>
  </si>
  <si>
    <t>AÇ**</t>
  </si>
  <si>
    <t>HO** FA**</t>
  </si>
  <si>
    <t>AB** AL**</t>
  </si>
  <si>
    <t>NİSA NU**</t>
  </si>
  <si>
    <t>ÖZ**</t>
  </si>
  <si>
    <t>AH** YU**</t>
  </si>
  <si>
    <t>OK**</t>
  </si>
  <si>
    <t>ZE**</t>
  </si>
  <si>
    <t>Hİ**</t>
  </si>
  <si>
    <t>İR**</t>
  </si>
  <si>
    <t>SA**</t>
  </si>
  <si>
    <t>ZEY** SE**</t>
  </si>
  <si>
    <t>SU**</t>
  </si>
  <si>
    <t>YE**</t>
  </si>
  <si>
    <t>Yİ**</t>
  </si>
  <si>
    <t>BE**</t>
  </si>
  <si>
    <t>KA**</t>
  </si>
  <si>
    <t>NU** SE**</t>
  </si>
  <si>
    <t>TA**</t>
  </si>
  <si>
    <t>HA** HÜ**</t>
  </si>
  <si>
    <t>ASİL</t>
  </si>
  <si>
    <t>YEDEK</t>
  </si>
  <si>
    <t>Sıralamaya Giremedi</t>
  </si>
  <si>
    <t>2023 - 2024 GÜZ YARIYILI ERASMUS+ ÖĞRENCİ ÖĞRENİM HAREKETLİLİĞİ BAŞVURU PUANLAMA SONUÇLARI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</si>
</sst>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\ _₺"/>
    <numFmt numFmtId="165" formatCode="0.0"/>
  </numFmts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1"/>
      <name val="Calibri"/>
      <family val="2"/>
    </font>
    <font>
      <b/>
      <sz val="12"/>
      <name val="Times New Roman"/>
      <family val="1"/>
      <charset val="162"/>
    </font>
    <font>
      <b/>
      <sz val="16"/>
      <name val="Times New Roman"/>
      <family val="1"/>
      <charset val="162"/>
    </font>
    <font>
      <sz val="12"/>
      <name val="Times New Roman"/>
      <family val="1"/>
      <charset val="162"/>
    </font>
    <font>
      <b/>
      <sz val="14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2"/>
      <name val="Times New Roman"/>
    </font>
    <font>
      <b/>
      <sz val="12"/>
      <name val="Times New Roman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6" fillId="0" borderId="0"/>
    <xf numFmtId="0" fontId="2" fillId="0" borderId="0"/>
  </cellStyleXfs>
  <cellXfs count="10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3" xfId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2" fontId="4" fillId="0" borderId="0" xfId="1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left" vertical="center"/>
    </xf>
    <xf numFmtId="164" fontId="7" fillId="0" borderId="0" xfId="0" applyNumberFormat="1" applyFont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2" fontId="9" fillId="0" borderId="1" xfId="1" applyNumberFormat="1" applyFont="1" applyBorder="1" applyAlignment="1">
      <alignment horizontal="center" vertical="center" wrapText="1"/>
    </xf>
    <xf numFmtId="2" fontId="9" fillId="0" borderId="3" xfId="1" applyNumberFormat="1" applyFont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1" fillId="0" borderId="1" xfId="3" applyFont="1" applyFill="1" applyBorder="1"/>
    <xf numFmtId="165" fontId="10" fillId="2" borderId="1" xfId="3" applyNumberFormat="1" applyFont="1" applyFill="1" applyBorder="1" applyAlignment="1">
      <alignment horizontal="center"/>
    </xf>
    <xf numFmtId="165" fontId="10" fillId="0" borderId="1" xfId="3" applyNumberFormat="1" applyFont="1" applyFill="1" applyBorder="1" applyAlignment="1">
      <alignment horizontal="center"/>
    </xf>
    <xf numFmtId="165" fontId="10" fillId="0" borderId="1" xfId="3" applyNumberFormat="1" applyFont="1" applyBorder="1" applyAlignment="1">
      <alignment horizontal="center"/>
    </xf>
    <xf numFmtId="165" fontId="10" fillId="3" borderId="1" xfId="3" applyNumberFormat="1" applyFont="1" applyFill="1" applyBorder="1" applyAlignment="1">
      <alignment horizontal="center"/>
    </xf>
    <xf numFmtId="165" fontId="10" fillId="0" borderId="1" xfId="3" applyNumberFormat="1" applyFont="1" applyBorder="1" applyAlignment="1">
      <alignment horizontal="center"/>
    </xf>
    <xf numFmtId="0" fontId="1" fillId="0" borderId="1" xfId="3" applyFont="1" applyBorder="1"/>
    <xf numFmtId="0" fontId="1" fillId="0" borderId="1" xfId="3" applyFont="1" applyFill="1" applyBorder="1"/>
    <xf numFmtId="0" fontId="1" fillId="2" borderId="1" xfId="3" applyFont="1" applyFill="1" applyBorder="1"/>
    <xf numFmtId="0" fontId="1" fillId="3" borderId="1" xfId="3" applyFont="1" applyFill="1" applyBorder="1"/>
    <xf numFmtId="0" fontId="12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2" fontId="12" fillId="0" borderId="10" xfId="1" applyNumberFormat="1" applyFont="1" applyFill="1" applyBorder="1" applyAlignment="1">
      <alignment horizontal="center" vertical="center" wrapText="1"/>
    </xf>
    <xf numFmtId="2" fontId="12" fillId="0" borderId="8" xfId="1" applyNumberFormat="1" applyFont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2" fontId="12" fillId="0" borderId="1" xfId="1" applyNumberFormat="1" applyFont="1" applyBorder="1" applyAlignment="1">
      <alignment horizontal="center" vertical="center"/>
    </xf>
    <xf numFmtId="2" fontId="12" fillId="0" borderId="3" xfId="1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left" vertical="center"/>
    </xf>
    <xf numFmtId="2" fontId="12" fillId="0" borderId="0" xfId="0" applyNumberFormat="1" applyFont="1" applyBorder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2" fontId="12" fillId="0" borderId="0" xfId="1" applyNumberFormat="1" applyFont="1" applyBorder="1" applyAlignment="1">
      <alignment horizontal="center" vertical="center"/>
    </xf>
    <xf numFmtId="2" fontId="12" fillId="0" borderId="0" xfId="1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4" fillId="0" borderId="1" xfId="3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2" fontId="9" fillId="0" borderId="1" xfId="1" applyNumberFormat="1" applyFont="1" applyFill="1" applyBorder="1" applyAlignment="1">
      <alignment horizontal="center" vertical="center" wrapText="1"/>
    </xf>
    <xf numFmtId="2" fontId="9" fillId="0" borderId="3" xfId="1" applyNumberFormat="1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left" vertical="center" wrapText="1"/>
    </xf>
    <xf numFmtId="2" fontId="12" fillId="3" borderId="10" xfId="1" applyNumberFormat="1" applyFont="1" applyFill="1" applyBorder="1" applyAlignment="1">
      <alignment horizontal="center" vertical="center"/>
    </xf>
    <xf numFmtId="2" fontId="12" fillId="3" borderId="8" xfId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2" fontId="12" fillId="3" borderId="1" xfId="1" applyNumberFormat="1" applyFont="1" applyFill="1" applyBorder="1" applyAlignment="1">
      <alignment horizontal="center" vertical="center"/>
    </xf>
    <xf numFmtId="2" fontId="12" fillId="3" borderId="3" xfId="1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right" vertical="center" wrapText="1"/>
    </xf>
    <xf numFmtId="49" fontId="4" fillId="3" borderId="1" xfId="0" applyNumberFormat="1" applyFont="1" applyFill="1" applyBorder="1" applyAlignment="1">
      <alignment horizontal="right" vertical="center" wrapText="1"/>
    </xf>
    <xf numFmtId="49" fontId="14" fillId="0" borderId="1" xfId="3" applyNumberFormat="1" applyFont="1" applyBorder="1" applyAlignment="1">
      <alignment horizontal="right"/>
    </xf>
    <xf numFmtId="49" fontId="15" fillId="0" borderId="1" xfId="3" applyNumberFormat="1" applyFont="1" applyFill="1" applyBorder="1" applyAlignment="1">
      <alignment horizontal="right"/>
    </xf>
    <xf numFmtId="49" fontId="14" fillId="0" borderId="1" xfId="3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right" vertical="center" wrapText="1"/>
    </xf>
    <xf numFmtId="49" fontId="14" fillId="3" borderId="1" xfId="3" applyNumberFormat="1" applyFont="1" applyFill="1" applyBorder="1" applyAlignment="1">
      <alignment horizontal="right"/>
    </xf>
    <xf numFmtId="49" fontId="4" fillId="0" borderId="1" xfId="0" applyNumberFormat="1" applyFont="1" applyBorder="1" applyAlignment="1">
      <alignment horizontal="right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3" borderId="10" xfId="1" applyNumberFormat="1" applyFont="1" applyFill="1" applyBorder="1" applyAlignment="1">
      <alignment horizontal="center" vertical="center" wrapText="1"/>
    </xf>
    <xf numFmtId="2" fontId="7" fillId="3" borderId="1" xfId="1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right" vertical="center" wrapText="1"/>
    </xf>
    <xf numFmtId="2" fontId="12" fillId="3" borderId="10" xfId="1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</cellXfs>
  <cellStyles count="4">
    <cellStyle name="Normal" xfId="0" builtinId="0"/>
    <cellStyle name="Normal 2" xfId="2" xr:uid="{00000000-0005-0000-0000-000002000000}"/>
    <cellStyle name="Normal 3" xfId="3" xr:uid="{00000000-0005-0000-0000-000030000000}"/>
    <cellStyle name="Virgül" xfId="1" builtinId="3"/>
  </cellStyles>
  <dxfs count="21">
    <dxf>
      <font>
        <b/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alignment horizontal="center" vertical="center" textRotation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center" textRotation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700DC5E-5C67-4F9F-9FA5-0660EEBA4F33}" name="Tablo22326" displayName="Tablo22326" ref="A2:P42" totalsRowShown="0" headerRowDxfId="20" dataDxfId="18" headerRowBorderDxfId="19" tableBorderDxfId="17" totalsRowBorderDxfId="16">
  <tableColumns count="16">
    <tableColumn id="1" xr3:uid="{CF1054DA-C8E6-41DF-8281-5637AD703937}" name="Sıra No." dataDxfId="15"/>
    <tableColumn id="2" xr3:uid="{FCFEEC68-9D68-4F87-B4BE-1F581F09F21A}" name="Öğrenci No." dataDxfId="14"/>
    <tableColumn id="3" xr3:uid="{80F92549-F058-4EBC-B949-54A702FC8BB0}" name="Adı " dataDxfId="13"/>
    <tableColumn id="4" xr3:uid="{EFE98B69-8508-447C-BAAC-15720438ADE7}" name="Soyadı" dataDxfId="12"/>
    <tableColumn id="6" xr3:uid="{E9C91097-2FC0-432C-A162-4461FB5EAEDE}" name="Bölümü" dataDxfId="11"/>
    <tableColumn id="14" xr3:uid="{C2A86CE5-C7BD-492E-8097-A4BAB2A68413}" name="Öğrenim_x000a_Hareketliliği" dataDxfId="10"/>
    <tableColumn id="7" xr3:uid="{E8EAF1BD-A727-4785-ACBB-06071DD96748}" name="GNO" dataDxfId="9" dataCellStyle="Virgül"/>
    <tableColumn id="9" xr3:uid="{DDF92F30-C026-4A63-82E1-4A23035429A7}" name="GNO 100'lük Sistem _x000a_Eşdeğerliği" dataDxfId="8" dataCellStyle="Virgül"/>
    <tableColumn id="8" xr3:uid="{3DAA4B85-C144-41E2-B7DC-4FAD413BAFE9}" name="İ. Yeterlik_x000a_Sınavı_x000a_Skoru" dataDxfId="7"/>
    <tableColumn id="15" xr3:uid="{AA9E1A9A-857C-4FD5-A007-CB511E4E379C}" name="Daha Önce _x000a_Faydalandı" dataDxfId="6"/>
    <tableColumn id="19" xr3:uid="{6A083192-1D7C-4AB5-9073-064872FCFDAA}" name="Ek Puan veya Kesinti_x000a_Gerekçesi" dataDxfId="5"/>
    <tableColumn id="20" xr3:uid="{DBE098BB-6AEF-4F16-8C16-79426BED4F97}" name="Ek Puan veya Kesinti _x000a_Miktarı" dataDxfId="4"/>
    <tableColumn id="11" xr3:uid="{540E7A20-008B-4695-B417-84B6B82E7B8C}" name="GNO/2" dataDxfId="3">
      <calculatedColumnFormula>Tablo22326[[#This Row],[GNO 100''lük Sistem 
Eşdeğerliği]]/2</calculatedColumnFormula>
    </tableColumn>
    <tableColumn id="18" xr3:uid="{C3E1CA38-F268-4867-AAD7-720C2A23485E}" name="Dil/2" dataDxfId="2">
      <calculatedColumnFormula>Tablo22326[[#This Row],[İ. Yeterlik
Sınavı
Skoru]]/2</calculatedColumnFormula>
    </tableColumn>
    <tableColumn id="17" xr3:uid="{49578923-84B7-412B-8DAE-7DD0F37EE5FA}" name="Yerleştirme _x000a_Puanı" dataDxfId="1">
      <calculatedColumnFormula>SUM(Tablo22326[[#This Row],[Ek Puan veya Kesinti 
Miktarı]:[Dil/2]])</calculatedColumnFormula>
    </tableColumn>
    <tableColumn id="10" xr3:uid="{09200AA4-4CE4-4851-955C-368EAAB12BFF}" name="NOT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49596-B9F7-4E03-85DC-1C6120BC1943}">
  <sheetPr>
    <pageSetUpPr fitToPage="1"/>
  </sheetPr>
  <dimension ref="A1:S45"/>
  <sheetViews>
    <sheetView tabSelected="1" zoomScale="70" zoomScaleNormal="70" workbookViewId="0">
      <pane xSplit="8" ySplit="2" topLeftCell="K3" activePane="bottomRight" state="frozen"/>
      <selection pane="topRight" activeCell="I1" sqref="I1"/>
      <selection pane="bottomLeft" activeCell="A3" sqref="A3"/>
      <selection pane="bottomRight" activeCell="A7" sqref="A7"/>
    </sheetView>
  </sheetViews>
  <sheetFormatPr defaultColWidth="11" defaultRowHeight="15.75" x14ac:dyDescent="0.25"/>
  <cols>
    <col min="1" max="1" width="5.125" style="16" bestFit="1" customWidth="1"/>
    <col min="2" max="2" width="12.5" style="17" bestFit="1" customWidth="1"/>
    <col min="3" max="3" width="16.75" style="19" customWidth="1"/>
    <col min="4" max="4" width="17.625" style="19" customWidth="1"/>
    <col min="5" max="5" width="22.625" style="19" customWidth="1"/>
    <col min="6" max="6" width="12" style="19" customWidth="1"/>
    <col min="7" max="7" width="9.25" style="18" bestFit="1" customWidth="1"/>
    <col min="8" max="8" width="14.75" style="20" customWidth="1"/>
    <col min="9" max="9" width="11.125" style="21" customWidth="1"/>
    <col min="10" max="10" width="10" style="22" customWidth="1"/>
    <col min="11" max="11" width="31.25" style="22" customWidth="1"/>
    <col min="12" max="12" width="9" style="22" customWidth="1"/>
    <col min="13" max="13" width="7.625" style="19" bestFit="1" customWidth="1"/>
    <col min="14" max="14" width="9.375" style="19" customWidth="1"/>
    <col min="15" max="15" width="12.5" style="28" bestFit="1" customWidth="1"/>
    <col min="16" max="16" width="47.875" style="29" customWidth="1"/>
    <col min="17" max="17" width="10.5" style="15" bestFit="1" customWidth="1"/>
    <col min="18" max="16384" width="11" style="15"/>
  </cols>
  <sheetData>
    <row r="1" spans="1:19" s="14" customFormat="1" ht="51" customHeight="1" x14ac:dyDescent="0.25">
      <c r="A1" s="101" t="s">
        <v>140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23"/>
      <c r="R1" s="23"/>
      <c r="S1" s="23"/>
    </row>
    <row r="2" spans="1:19" ht="63" x14ac:dyDescent="0.25">
      <c r="A2" s="1" t="s">
        <v>6</v>
      </c>
      <c r="B2" s="5" t="s">
        <v>7</v>
      </c>
      <c r="C2" s="25" t="s">
        <v>0</v>
      </c>
      <c r="D2" s="25" t="s">
        <v>1</v>
      </c>
      <c r="E2" s="2" t="s">
        <v>2</v>
      </c>
      <c r="F2" s="2" t="s">
        <v>72</v>
      </c>
      <c r="G2" s="4" t="s">
        <v>3</v>
      </c>
      <c r="H2" s="6" t="s">
        <v>5</v>
      </c>
      <c r="I2" s="7" t="s">
        <v>19</v>
      </c>
      <c r="J2" s="9" t="s">
        <v>12</v>
      </c>
      <c r="K2" s="13" t="s">
        <v>16</v>
      </c>
      <c r="L2" s="13" t="s">
        <v>17</v>
      </c>
      <c r="M2" s="11" t="s">
        <v>13</v>
      </c>
      <c r="N2" s="8" t="s">
        <v>14</v>
      </c>
      <c r="O2" s="27" t="s">
        <v>9</v>
      </c>
      <c r="P2" s="26" t="s">
        <v>77</v>
      </c>
    </row>
    <row r="3" spans="1:19" ht="16.5" customHeight="1" x14ac:dyDescent="0.3">
      <c r="A3" s="1">
        <v>1</v>
      </c>
      <c r="B3" s="87" t="s">
        <v>53</v>
      </c>
      <c r="C3" s="42" t="s">
        <v>78</v>
      </c>
      <c r="D3" s="25" t="s">
        <v>79</v>
      </c>
      <c r="E3" s="42" t="s">
        <v>32</v>
      </c>
      <c r="F3" s="2" t="s">
        <v>8</v>
      </c>
      <c r="G3" s="4"/>
      <c r="H3" s="10">
        <v>97.43</v>
      </c>
      <c r="I3" s="41">
        <v>90</v>
      </c>
      <c r="J3" s="3" t="s">
        <v>11</v>
      </c>
      <c r="K3" s="9" t="s">
        <v>10</v>
      </c>
      <c r="L3" s="9" t="s">
        <v>10</v>
      </c>
      <c r="M3" s="12">
        <f>Tablo22326[[#This Row],[GNO 100''lük Sistem 
Eşdeğerliği]]/2</f>
        <v>48.715000000000003</v>
      </c>
      <c r="N3" s="24">
        <f>Tablo22326[[#This Row],[İ. Yeterlik
Sınavı
Skoru]]/2</f>
        <v>45</v>
      </c>
      <c r="O3" s="27">
        <f>SUM(Tablo22326[[#This Row],[Ek Puan veya Kesinti 
Miktarı]:[Dil/2]])</f>
        <v>93.715000000000003</v>
      </c>
      <c r="P3" s="26" t="s">
        <v>137</v>
      </c>
    </row>
    <row r="4" spans="1:19" ht="16.5" customHeight="1" x14ac:dyDescent="0.3">
      <c r="A4" s="1">
        <v>2</v>
      </c>
      <c r="B4" s="88" t="s">
        <v>61</v>
      </c>
      <c r="C4" s="36" t="s">
        <v>80</v>
      </c>
      <c r="D4" s="25" t="s">
        <v>81</v>
      </c>
      <c r="E4" s="36" t="s">
        <v>25</v>
      </c>
      <c r="F4" s="2" t="s">
        <v>8</v>
      </c>
      <c r="G4" s="4"/>
      <c r="H4" s="10">
        <v>86</v>
      </c>
      <c r="I4" s="38">
        <v>93</v>
      </c>
      <c r="J4" s="3" t="s">
        <v>11</v>
      </c>
      <c r="K4" s="3" t="s">
        <v>10</v>
      </c>
      <c r="L4" s="9" t="s">
        <v>10</v>
      </c>
      <c r="M4" s="12">
        <f>Tablo22326[[#This Row],[GNO 100''lük Sistem 
Eşdeğerliği]]/2</f>
        <v>43</v>
      </c>
      <c r="N4" s="24">
        <f>Tablo22326[[#This Row],[İ. Yeterlik
Sınavı
Skoru]]/2</f>
        <v>46.5</v>
      </c>
      <c r="O4" s="27">
        <f>SUM(Tablo22326[[#This Row],[Ek Puan veya Kesinti 
Miktarı]:[Dil/2]])</f>
        <v>89.5</v>
      </c>
      <c r="P4" s="26" t="s">
        <v>137</v>
      </c>
    </row>
    <row r="5" spans="1:19" ht="16.5" customHeight="1" x14ac:dyDescent="0.3">
      <c r="A5" s="1">
        <v>3</v>
      </c>
      <c r="B5" s="87" t="s">
        <v>57</v>
      </c>
      <c r="C5" s="42" t="s">
        <v>82</v>
      </c>
      <c r="D5" s="25" t="s">
        <v>81</v>
      </c>
      <c r="E5" s="42" t="s">
        <v>31</v>
      </c>
      <c r="F5" s="2" t="s">
        <v>8</v>
      </c>
      <c r="G5" s="4"/>
      <c r="H5" s="10">
        <v>84.36</v>
      </c>
      <c r="I5" s="41">
        <v>94</v>
      </c>
      <c r="J5" s="3" t="s">
        <v>11</v>
      </c>
      <c r="K5" s="3" t="s">
        <v>10</v>
      </c>
      <c r="L5" s="9" t="s">
        <v>10</v>
      </c>
      <c r="M5" s="12">
        <f>Tablo22326[[#This Row],[GNO 100''lük Sistem 
Eşdeğerliği]]/2</f>
        <v>42.18</v>
      </c>
      <c r="N5" s="24">
        <f>Tablo22326[[#This Row],[İ. Yeterlik
Sınavı
Skoru]]/2</f>
        <v>47</v>
      </c>
      <c r="O5" s="27">
        <f>SUM(Tablo22326[[#This Row],[Ek Puan veya Kesinti 
Miktarı]:[Dil/2]])</f>
        <v>89.18</v>
      </c>
      <c r="P5" s="26" t="s">
        <v>137</v>
      </c>
    </row>
    <row r="6" spans="1:19" ht="16.5" customHeight="1" x14ac:dyDescent="0.25">
      <c r="A6" s="1">
        <v>4</v>
      </c>
      <c r="B6" s="92" t="s">
        <v>51</v>
      </c>
      <c r="C6" s="25" t="s">
        <v>85</v>
      </c>
      <c r="D6" s="25" t="s">
        <v>86</v>
      </c>
      <c r="E6" s="2" t="s">
        <v>30</v>
      </c>
      <c r="F6" s="2" t="s">
        <v>8</v>
      </c>
      <c r="G6" s="31"/>
      <c r="H6" s="32">
        <v>82.26</v>
      </c>
      <c r="I6" s="33">
        <v>93</v>
      </c>
      <c r="J6" s="3" t="s">
        <v>11</v>
      </c>
      <c r="K6" s="3" t="s">
        <v>10</v>
      </c>
      <c r="L6" s="9" t="s">
        <v>10</v>
      </c>
      <c r="M6" s="12">
        <f>Tablo22326[[#This Row],[GNO 100''lük Sistem 
Eşdeğerliği]]/2</f>
        <v>41.13</v>
      </c>
      <c r="N6" s="24">
        <f>Tablo22326[[#This Row],[İ. Yeterlik
Sınavı
Skoru]]/2</f>
        <v>46.5</v>
      </c>
      <c r="O6" s="27">
        <f>SUM(Tablo22326[[#This Row],[Ek Puan veya Kesinti 
Miktarı]:[Dil/2]])</f>
        <v>87.63</v>
      </c>
      <c r="P6" s="26" t="s">
        <v>138</v>
      </c>
    </row>
    <row r="7" spans="1:19" ht="16.5" customHeight="1" x14ac:dyDescent="0.3">
      <c r="A7" s="1">
        <v>5</v>
      </c>
      <c r="B7" s="87" t="s">
        <v>66</v>
      </c>
      <c r="C7" s="42" t="s">
        <v>83</v>
      </c>
      <c r="D7" s="25" t="s">
        <v>84</v>
      </c>
      <c r="E7" s="42" t="s">
        <v>29</v>
      </c>
      <c r="F7" s="2" t="s">
        <v>8</v>
      </c>
      <c r="G7" s="4"/>
      <c r="H7" s="10">
        <v>85.53</v>
      </c>
      <c r="I7" s="41">
        <v>89</v>
      </c>
      <c r="J7" s="3" t="s">
        <v>11</v>
      </c>
      <c r="K7" s="3" t="s">
        <v>10</v>
      </c>
      <c r="L7" s="9" t="s">
        <v>10</v>
      </c>
      <c r="M7" s="12">
        <f>Tablo22326[[#This Row],[GNO 100''lük Sistem 
Eşdeğerliği]]/2</f>
        <v>42.765000000000001</v>
      </c>
      <c r="N7" s="24">
        <f>Tablo22326[[#This Row],[İ. Yeterlik
Sınavı
Skoru]]/2</f>
        <v>44.5</v>
      </c>
      <c r="O7" s="27">
        <f>SUM(Tablo22326[[#This Row],[Ek Puan veya Kesinti 
Miktarı]:[Dil/2]])</f>
        <v>87.265000000000001</v>
      </c>
      <c r="P7" s="26" t="s">
        <v>138</v>
      </c>
    </row>
    <row r="8" spans="1:19" ht="16.5" customHeight="1" x14ac:dyDescent="0.3">
      <c r="A8" s="1">
        <v>6</v>
      </c>
      <c r="B8" s="87" t="s">
        <v>21</v>
      </c>
      <c r="C8" s="42" t="s">
        <v>87</v>
      </c>
      <c r="D8" s="25" t="s">
        <v>88</v>
      </c>
      <c r="E8" s="42" t="s">
        <v>23</v>
      </c>
      <c r="F8" s="2" t="s">
        <v>8</v>
      </c>
      <c r="G8" s="4"/>
      <c r="H8" s="10">
        <v>82.73</v>
      </c>
      <c r="I8" s="41">
        <v>90</v>
      </c>
      <c r="J8" s="3" t="s">
        <v>11</v>
      </c>
      <c r="K8" s="9" t="s">
        <v>10</v>
      </c>
      <c r="L8" s="9" t="s">
        <v>10</v>
      </c>
      <c r="M8" s="12">
        <f>Tablo22326[[#This Row],[GNO 100''lük Sistem 
Eşdeğerliği]]/2</f>
        <v>41.365000000000002</v>
      </c>
      <c r="N8" s="24">
        <f>Tablo22326[[#This Row],[İ. Yeterlik
Sınavı
Skoru]]/2</f>
        <v>45</v>
      </c>
      <c r="O8" s="27">
        <f>SUM(Tablo22326[[#This Row],[Ek Puan veya Kesinti 
Miktarı]:[Dil/2]])</f>
        <v>86.365000000000009</v>
      </c>
      <c r="P8" s="26" t="s">
        <v>138</v>
      </c>
    </row>
    <row r="9" spans="1:19" ht="16.5" customHeight="1" x14ac:dyDescent="0.3">
      <c r="A9" s="1">
        <v>7</v>
      </c>
      <c r="B9" s="87" t="s">
        <v>55</v>
      </c>
      <c r="C9" s="42" t="s">
        <v>89</v>
      </c>
      <c r="D9" s="25" t="s">
        <v>90</v>
      </c>
      <c r="E9" s="42" t="s">
        <v>31</v>
      </c>
      <c r="F9" s="2" t="s">
        <v>8</v>
      </c>
      <c r="G9" s="4"/>
      <c r="H9" s="10">
        <v>82.03</v>
      </c>
      <c r="I9" s="41">
        <v>89</v>
      </c>
      <c r="J9" s="3" t="s">
        <v>11</v>
      </c>
      <c r="K9" s="9" t="s">
        <v>10</v>
      </c>
      <c r="L9" s="9" t="s">
        <v>10</v>
      </c>
      <c r="M9" s="12">
        <f>Tablo22326[[#This Row],[GNO 100''lük Sistem 
Eşdeğerliği]]/2</f>
        <v>41.015000000000001</v>
      </c>
      <c r="N9" s="24">
        <f>Tablo22326[[#This Row],[İ. Yeterlik
Sınavı
Skoru]]/2</f>
        <v>44.5</v>
      </c>
      <c r="O9" s="27">
        <f>SUM(Tablo22326[[#This Row],[Ek Puan veya Kesinti 
Miktarı]:[Dil/2]])</f>
        <v>85.515000000000001</v>
      </c>
      <c r="P9" s="26" t="s">
        <v>139</v>
      </c>
    </row>
    <row r="10" spans="1:19" ht="16.5" customHeight="1" x14ac:dyDescent="0.3">
      <c r="A10" s="1">
        <v>8</v>
      </c>
      <c r="B10" s="89" t="s">
        <v>54</v>
      </c>
      <c r="C10" s="43" t="s">
        <v>91</v>
      </c>
      <c r="D10" s="25" t="s">
        <v>92</v>
      </c>
      <c r="E10" s="44" t="s">
        <v>31</v>
      </c>
      <c r="F10" s="2" t="s">
        <v>8</v>
      </c>
      <c r="G10" s="4"/>
      <c r="H10" s="10">
        <v>85.76</v>
      </c>
      <c r="I10" s="37">
        <v>84</v>
      </c>
      <c r="J10" s="3" t="s">
        <v>11</v>
      </c>
      <c r="K10" s="9" t="s">
        <v>10</v>
      </c>
      <c r="L10" s="9" t="s">
        <v>10</v>
      </c>
      <c r="M10" s="12">
        <f>Tablo22326[[#This Row],[GNO 100''lük Sistem 
Eşdeğerliği]]/2</f>
        <v>42.88</v>
      </c>
      <c r="N10" s="24">
        <f>Tablo22326[[#This Row],[İ. Yeterlik
Sınavı
Skoru]]/2</f>
        <v>42</v>
      </c>
      <c r="O10" s="27">
        <f>SUM(Tablo22326[[#This Row],[Ek Puan veya Kesinti 
Miktarı]:[Dil/2]])</f>
        <v>84.88</v>
      </c>
      <c r="P10" s="26" t="s">
        <v>139</v>
      </c>
    </row>
    <row r="11" spans="1:19" ht="16.5" customHeight="1" x14ac:dyDescent="0.3">
      <c r="A11" s="1">
        <v>9</v>
      </c>
      <c r="B11" s="87" t="s">
        <v>59</v>
      </c>
      <c r="C11" s="42" t="s">
        <v>93</v>
      </c>
      <c r="D11" s="25" t="s">
        <v>94</v>
      </c>
      <c r="E11" s="42" t="s">
        <v>4</v>
      </c>
      <c r="F11" s="2" t="s">
        <v>8</v>
      </c>
      <c r="G11" s="4"/>
      <c r="H11" s="10">
        <v>94.63</v>
      </c>
      <c r="I11" s="41">
        <v>73</v>
      </c>
      <c r="J11" s="3" t="s">
        <v>11</v>
      </c>
      <c r="K11" s="9" t="s">
        <v>10</v>
      </c>
      <c r="L11" s="9" t="s">
        <v>10</v>
      </c>
      <c r="M11" s="12">
        <f>Tablo22326[[#This Row],[GNO 100''lük Sistem 
Eşdeğerliği]]/2</f>
        <v>47.314999999999998</v>
      </c>
      <c r="N11" s="24">
        <f>Tablo22326[[#This Row],[İ. Yeterlik
Sınavı
Skoru]]/2</f>
        <v>36.5</v>
      </c>
      <c r="O11" s="27">
        <f>SUM(Tablo22326[[#This Row],[Ek Puan veya Kesinti 
Miktarı]:[Dil/2]])</f>
        <v>83.814999999999998</v>
      </c>
      <c r="P11" s="26" t="s">
        <v>139</v>
      </c>
    </row>
    <row r="12" spans="1:19" ht="16.5" customHeight="1" x14ac:dyDescent="0.3">
      <c r="A12" s="1">
        <v>10</v>
      </c>
      <c r="B12" s="87" t="s">
        <v>69</v>
      </c>
      <c r="C12" s="42" t="s">
        <v>95</v>
      </c>
      <c r="D12" s="25" t="s">
        <v>81</v>
      </c>
      <c r="E12" s="42" t="s">
        <v>15</v>
      </c>
      <c r="F12" s="2" t="s">
        <v>8</v>
      </c>
      <c r="G12" s="4"/>
      <c r="H12" s="10">
        <v>74.8</v>
      </c>
      <c r="I12" s="41">
        <v>91</v>
      </c>
      <c r="J12" s="3" t="s">
        <v>11</v>
      </c>
      <c r="K12" s="9" t="s">
        <v>10</v>
      </c>
      <c r="L12" s="9" t="s">
        <v>10</v>
      </c>
      <c r="M12" s="12">
        <f>Tablo22326[[#This Row],[GNO 100''lük Sistem 
Eşdeğerliği]]/2</f>
        <v>37.4</v>
      </c>
      <c r="N12" s="24">
        <f>Tablo22326[[#This Row],[İ. Yeterlik
Sınavı
Skoru]]/2</f>
        <v>45.5</v>
      </c>
      <c r="O12" s="27">
        <f>SUM(Tablo22326[[#This Row],[Ek Puan veya Kesinti 
Miktarı]:[Dil/2]])</f>
        <v>82.9</v>
      </c>
      <c r="P12" s="26" t="s">
        <v>139</v>
      </c>
    </row>
    <row r="13" spans="1:19" ht="15.75" customHeight="1" x14ac:dyDescent="0.3">
      <c r="A13" s="1">
        <v>11</v>
      </c>
      <c r="B13" s="87" t="s">
        <v>68</v>
      </c>
      <c r="C13" s="42" t="s">
        <v>96</v>
      </c>
      <c r="D13" s="25" t="s">
        <v>79</v>
      </c>
      <c r="E13" s="42" t="s">
        <v>34</v>
      </c>
      <c r="F13" s="2" t="s">
        <v>8</v>
      </c>
      <c r="G13" s="4"/>
      <c r="H13" s="10">
        <v>93.46</v>
      </c>
      <c r="I13" s="41">
        <v>73</v>
      </c>
      <c r="J13" s="3" t="s">
        <v>11</v>
      </c>
      <c r="K13" s="9" t="s">
        <v>10</v>
      </c>
      <c r="L13" s="9" t="s">
        <v>10</v>
      </c>
      <c r="M13" s="12">
        <f>Tablo22326[[#This Row],[GNO 100''lük Sistem 
Eşdeğerliği]]/2</f>
        <v>46.73</v>
      </c>
      <c r="N13" s="24">
        <f>Tablo22326[[#This Row],[İ. Yeterlik
Sınavı
Skoru]]/2</f>
        <v>36.5</v>
      </c>
      <c r="O13" s="27">
        <f>SUM(Tablo22326[[#This Row],[Ek Puan veya Kesinti 
Miktarı]:[Dil/2]])</f>
        <v>83.22999999999999</v>
      </c>
      <c r="P13" s="26" t="s">
        <v>139</v>
      </c>
    </row>
    <row r="14" spans="1:19" ht="16.5" customHeight="1" x14ac:dyDescent="0.3">
      <c r="A14" s="1">
        <v>12</v>
      </c>
      <c r="B14" s="87" t="s">
        <v>58</v>
      </c>
      <c r="C14" s="42" t="s">
        <v>97</v>
      </c>
      <c r="D14" s="25" t="s">
        <v>98</v>
      </c>
      <c r="E14" s="42" t="s">
        <v>23</v>
      </c>
      <c r="F14" s="2" t="s">
        <v>8</v>
      </c>
      <c r="G14" s="4"/>
      <c r="H14" s="10">
        <v>82.73</v>
      </c>
      <c r="I14" s="41">
        <v>79</v>
      </c>
      <c r="J14" s="3" t="s">
        <v>11</v>
      </c>
      <c r="K14" s="9" t="s">
        <v>10</v>
      </c>
      <c r="L14" s="9" t="s">
        <v>10</v>
      </c>
      <c r="M14" s="12">
        <f>Tablo22326[[#This Row],[GNO 100''lük Sistem 
Eşdeğerliği]]/2</f>
        <v>41.365000000000002</v>
      </c>
      <c r="N14" s="24">
        <f>Tablo22326[[#This Row],[İ. Yeterlik
Sınavı
Skoru]]/2</f>
        <v>39.5</v>
      </c>
      <c r="O14" s="27">
        <f>SUM(Tablo22326[[#This Row],[Ek Puan veya Kesinti 
Miktarı]:[Dil/2]])</f>
        <v>80.865000000000009</v>
      </c>
      <c r="P14" s="26" t="s">
        <v>139</v>
      </c>
    </row>
    <row r="15" spans="1:19" ht="16.5" customHeight="1" x14ac:dyDescent="0.3">
      <c r="A15" s="1">
        <v>13</v>
      </c>
      <c r="B15" s="87" t="s">
        <v>64</v>
      </c>
      <c r="C15" s="42" t="s">
        <v>99</v>
      </c>
      <c r="D15" s="25" t="s">
        <v>100</v>
      </c>
      <c r="E15" s="42" t="s">
        <v>15</v>
      </c>
      <c r="F15" s="2" t="s">
        <v>8</v>
      </c>
      <c r="G15" s="4"/>
      <c r="H15" s="10">
        <v>79.7</v>
      </c>
      <c r="I15" s="41">
        <v>81</v>
      </c>
      <c r="J15" s="3" t="s">
        <v>11</v>
      </c>
      <c r="K15" s="9" t="s">
        <v>10</v>
      </c>
      <c r="L15" s="9" t="s">
        <v>10</v>
      </c>
      <c r="M15" s="12">
        <f>Tablo22326[[#This Row],[GNO 100''lük Sistem 
Eşdeğerliği]]/2</f>
        <v>39.85</v>
      </c>
      <c r="N15" s="24">
        <f>Tablo22326[[#This Row],[İ. Yeterlik
Sınavı
Skoru]]/2</f>
        <v>40.5</v>
      </c>
      <c r="O15" s="27">
        <f>SUM(Tablo22326[[#This Row],[Ek Puan veya Kesinti 
Miktarı]:[Dil/2]])</f>
        <v>80.349999999999994</v>
      </c>
      <c r="P15" s="26" t="s">
        <v>139</v>
      </c>
    </row>
    <row r="16" spans="1:19" ht="16.5" customHeight="1" x14ac:dyDescent="0.3">
      <c r="A16" s="1">
        <v>14</v>
      </c>
      <c r="B16" s="87" t="s">
        <v>62</v>
      </c>
      <c r="C16" s="42" t="s">
        <v>79</v>
      </c>
      <c r="D16" s="25" t="s">
        <v>81</v>
      </c>
      <c r="E16" s="42" t="s">
        <v>30</v>
      </c>
      <c r="F16" s="2" t="s">
        <v>8</v>
      </c>
      <c r="G16" s="4"/>
      <c r="H16" s="10">
        <v>79.459999999999994</v>
      </c>
      <c r="I16" s="41">
        <v>81</v>
      </c>
      <c r="J16" s="3" t="s">
        <v>11</v>
      </c>
      <c r="K16" s="9" t="s">
        <v>10</v>
      </c>
      <c r="L16" s="9" t="s">
        <v>10</v>
      </c>
      <c r="M16" s="12">
        <f>Tablo22326[[#This Row],[GNO 100''lük Sistem 
Eşdeğerliği]]/2</f>
        <v>39.729999999999997</v>
      </c>
      <c r="N16" s="24">
        <f>Tablo22326[[#This Row],[İ. Yeterlik
Sınavı
Skoru]]/2</f>
        <v>40.5</v>
      </c>
      <c r="O16" s="27">
        <f>SUM(Tablo22326[[#This Row],[Ek Puan veya Kesinti 
Miktarı]:[Dil/2]])</f>
        <v>80.22999999999999</v>
      </c>
      <c r="P16" s="26" t="s">
        <v>139</v>
      </c>
    </row>
    <row r="17" spans="1:16" ht="16.5" customHeight="1" x14ac:dyDescent="0.3">
      <c r="A17" s="1">
        <v>15</v>
      </c>
      <c r="B17" s="87" t="s">
        <v>70</v>
      </c>
      <c r="C17" s="42" t="s">
        <v>101</v>
      </c>
      <c r="D17" s="25" t="s">
        <v>102</v>
      </c>
      <c r="E17" s="42" t="s">
        <v>30</v>
      </c>
      <c r="F17" s="2" t="s">
        <v>8</v>
      </c>
      <c r="G17" s="4"/>
      <c r="H17" s="10">
        <v>63.83</v>
      </c>
      <c r="I17" s="41">
        <v>91</v>
      </c>
      <c r="J17" s="3" t="s">
        <v>11</v>
      </c>
      <c r="K17" s="9" t="s">
        <v>10</v>
      </c>
      <c r="L17" s="9" t="s">
        <v>10</v>
      </c>
      <c r="M17" s="12">
        <f>Tablo22326[[#This Row],[GNO 100''lük Sistem 
Eşdeğerliği]]/2</f>
        <v>31.914999999999999</v>
      </c>
      <c r="N17" s="24">
        <f>Tablo22326[[#This Row],[İ. Yeterlik
Sınavı
Skoru]]/2</f>
        <v>45.5</v>
      </c>
      <c r="O17" s="27">
        <f>SUM(Tablo22326[[#This Row],[Ek Puan veya Kesinti 
Miktarı]:[Dil/2]])</f>
        <v>77.414999999999992</v>
      </c>
      <c r="P17" s="26" t="s">
        <v>139</v>
      </c>
    </row>
    <row r="18" spans="1:16" ht="16.5" customHeight="1" x14ac:dyDescent="0.3">
      <c r="A18" s="1">
        <v>16</v>
      </c>
      <c r="B18" s="87" t="s">
        <v>56</v>
      </c>
      <c r="C18" s="42" t="s">
        <v>103</v>
      </c>
      <c r="D18" s="25" t="s">
        <v>104</v>
      </c>
      <c r="E18" s="42" t="s">
        <v>24</v>
      </c>
      <c r="F18" s="2" t="s">
        <v>8</v>
      </c>
      <c r="G18" s="4"/>
      <c r="H18" s="10">
        <v>68.03</v>
      </c>
      <c r="I18" s="41">
        <v>86</v>
      </c>
      <c r="J18" s="3" t="s">
        <v>11</v>
      </c>
      <c r="K18" s="9" t="s">
        <v>10</v>
      </c>
      <c r="L18" s="9" t="s">
        <v>10</v>
      </c>
      <c r="M18" s="12">
        <f>Tablo22326[[#This Row],[GNO 100''lük Sistem 
Eşdeğerliği]]/2</f>
        <v>34.015000000000001</v>
      </c>
      <c r="N18" s="24">
        <f>Tablo22326[[#This Row],[İ. Yeterlik
Sınavı
Skoru]]/2</f>
        <v>43</v>
      </c>
      <c r="O18" s="27">
        <f>SUM(Tablo22326[[#This Row],[Ek Puan veya Kesinti 
Miktarı]:[Dil/2]])</f>
        <v>77.015000000000001</v>
      </c>
      <c r="P18" s="26" t="s">
        <v>139</v>
      </c>
    </row>
    <row r="19" spans="1:16" ht="16.5" customHeight="1" x14ac:dyDescent="0.3">
      <c r="A19" s="1">
        <v>17</v>
      </c>
      <c r="B19" s="87" t="s">
        <v>65</v>
      </c>
      <c r="C19" s="42" t="s">
        <v>105</v>
      </c>
      <c r="D19" s="25" t="s">
        <v>106</v>
      </c>
      <c r="E19" s="42" t="s">
        <v>15</v>
      </c>
      <c r="F19" s="2" t="s">
        <v>8</v>
      </c>
      <c r="G19" s="4"/>
      <c r="H19" s="10">
        <v>78.53</v>
      </c>
      <c r="I19" s="41">
        <v>75</v>
      </c>
      <c r="J19" s="3" t="s">
        <v>11</v>
      </c>
      <c r="K19" s="3" t="s">
        <v>10</v>
      </c>
      <c r="L19" s="9" t="s">
        <v>10</v>
      </c>
      <c r="M19" s="12">
        <f>Tablo22326[[#This Row],[GNO 100''lük Sistem 
Eşdeğerliği]]/2</f>
        <v>39.265000000000001</v>
      </c>
      <c r="N19" s="24">
        <f>Tablo22326[[#This Row],[İ. Yeterlik
Sınavı
Skoru]]/2</f>
        <v>37.5</v>
      </c>
      <c r="O19" s="27">
        <f>SUM(Tablo22326[[#This Row],[Ek Puan veya Kesinti 
Miktarı]:[Dil/2]])</f>
        <v>76.765000000000001</v>
      </c>
      <c r="P19" s="26" t="s">
        <v>139</v>
      </c>
    </row>
    <row r="20" spans="1:16" ht="16.5" customHeight="1" x14ac:dyDescent="0.3">
      <c r="A20" s="1">
        <v>18</v>
      </c>
      <c r="B20" s="88" t="s">
        <v>52</v>
      </c>
      <c r="C20" s="36" t="s">
        <v>91</v>
      </c>
      <c r="D20" s="25" t="s">
        <v>87</v>
      </c>
      <c r="E20" s="36" t="s">
        <v>33</v>
      </c>
      <c r="F20" s="2" t="s">
        <v>8</v>
      </c>
      <c r="G20" s="4"/>
      <c r="H20" s="10">
        <v>80.400000000000006</v>
      </c>
      <c r="I20" s="38">
        <v>73</v>
      </c>
      <c r="J20" s="3" t="s">
        <v>11</v>
      </c>
      <c r="K20" s="9" t="s">
        <v>10</v>
      </c>
      <c r="L20" s="9" t="s">
        <v>10</v>
      </c>
      <c r="M20" s="12">
        <f>Tablo22326[[#This Row],[GNO 100''lük Sistem 
Eşdeğerliği]]/2</f>
        <v>40.200000000000003</v>
      </c>
      <c r="N20" s="24">
        <f>Tablo22326[[#This Row],[İ. Yeterlik
Sınavı
Skoru]]/2</f>
        <v>36.5</v>
      </c>
      <c r="O20" s="27">
        <f>SUM(Tablo22326[[#This Row],[Ek Puan veya Kesinti 
Miktarı]:[Dil/2]])</f>
        <v>76.7</v>
      </c>
      <c r="P20" s="26" t="s">
        <v>139</v>
      </c>
    </row>
    <row r="21" spans="1:16" ht="16.5" customHeight="1" x14ac:dyDescent="0.3">
      <c r="A21" s="1">
        <v>19</v>
      </c>
      <c r="B21" s="87" t="s">
        <v>67</v>
      </c>
      <c r="C21" s="42" t="s">
        <v>107</v>
      </c>
      <c r="D21" s="25" t="s">
        <v>108</v>
      </c>
      <c r="E21" s="42" t="s">
        <v>24</v>
      </c>
      <c r="F21" s="2" t="s">
        <v>8</v>
      </c>
      <c r="G21" s="4"/>
      <c r="H21" s="10">
        <v>67.56</v>
      </c>
      <c r="I21" s="39">
        <v>79</v>
      </c>
      <c r="J21" s="3" t="s">
        <v>11</v>
      </c>
      <c r="K21" s="9" t="s">
        <v>10</v>
      </c>
      <c r="L21" s="9" t="s">
        <v>10</v>
      </c>
      <c r="M21" s="12">
        <f>Tablo22326[[#This Row],[GNO 100''lük Sistem 
Eşdeğerliği]]/2</f>
        <v>33.78</v>
      </c>
      <c r="N21" s="24">
        <f>Tablo22326[[#This Row],[İ. Yeterlik
Sınavı
Skoru]]/2</f>
        <v>39.5</v>
      </c>
      <c r="O21" s="27">
        <f>SUM(Tablo22326[[#This Row],[Ek Puan veya Kesinti 
Miktarı]:[Dil/2]])</f>
        <v>73.28</v>
      </c>
      <c r="P21" s="26" t="s">
        <v>139</v>
      </c>
    </row>
    <row r="22" spans="1:16" ht="16.5" customHeight="1" x14ac:dyDescent="0.3">
      <c r="A22" s="1">
        <v>21</v>
      </c>
      <c r="B22" s="87" t="s">
        <v>60</v>
      </c>
      <c r="C22" s="42" t="s">
        <v>109</v>
      </c>
      <c r="D22" s="25" t="s">
        <v>90</v>
      </c>
      <c r="E22" s="42" t="s">
        <v>30</v>
      </c>
      <c r="F22" s="2" t="s">
        <v>8</v>
      </c>
      <c r="G22" s="4"/>
      <c r="H22" s="10">
        <v>65.23</v>
      </c>
      <c r="I22" s="41">
        <v>75</v>
      </c>
      <c r="J22" s="3" t="s">
        <v>11</v>
      </c>
      <c r="K22" s="3" t="s">
        <v>10</v>
      </c>
      <c r="L22" s="9" t="s">
        <v>10</v>
      </c>
      <c r="M22" s="12">
        <f>Tablo22326[[#This Row],[GNO 100''lük Sistem 
Eşdeğerliği]]/2</f>
        <v>32.615000000000002</v>
      </c>
      <c r="N22" s="24">
        <f>Tablo22326[[#This Row],[İ. Yeterlik
Sınavı
Skoru]]/2</f>
        <v>37.5</v>
      </c>
      <c r="O22" s="27">
        <f>SUM(Tablo22326[[#This Row],[Ek Puan veya Kesinti 
Miktarı]:[Dil/2]])</f>
        <v>70.115000000000009</v>
      </c>
      <c r="P22" s="26" t="s">
        <v>139</v>
      </c>
    </row>
    <row r="23" spans="1:16" ht="16.5" customHeight="1" x14ac:dyDescent="0.3">
      <c r="A23" s="1">
        <v>20</v>
      </c>
      <c r="B23" s="87" t="s">
        <v>63</v>
      </c>
      <c r="C23" s="42" t="s">
        <v>110</v>
      </c>
      <c r="D23" s="25" t="s">
        <v>111</v>
      </c>
      <c r="E23" s="42" t="s">
        <v>24</v>
      </c>
      <c r="F23" s="2" t="s">
        <v>8</v>
      </c>
      <c r="G23" s="4"/>
      <c r="H23" s="10">
        <v>62.43</v>
      </c>
      <c r="I23" s="39">
        <v>75</v>
      </c>
      <c r="J23" s="3" t="s">
        <v>11</v>
      </c>
      <c r="K23" s="9" t="s">
        <v>10</v>
      </c>
      <c r="L23" s="9" t="s">
        <v>10</v>
      </c>
      <c r="M23" s="12">
        <f>Tablo22326[[#This Row],[GNO 100''lük Sistem 
Eşdeğerliği]]/2</f>
        <v>31.215</v>
      </c>
      <c r="N23" s="24">
        <f>Tablo22326[[#This Row],[İ. Yeterlik
Sınavı
Skoru]]/2</f>
        <v>37.5</v>
      </c>
      <c r="O23" s="27">
        <f>SUM(Tablo22326[[#This Row],[Ek Puan veya Kesinti 
Miktarı]:[Dil/2]])</f>
        <v>68.715000000000003</v>
      </c>
      <c r="P23" s="26" t="s">
        <v>139</v>
      </c>
    </row>
    <row r="24" spans="1:16" ht="16.5" customHeight="1" x14ac:dyDescent="0.3">
      <c r="A24" s="1">
        <v>22</v>
      </c>
      <c r="B24" s="89" t="s">
        <v>44</v>
      </c>
      <c r="C24" s="43" t="s">
        <v>97</v>
      </c>
      <c r="D24" s="2" t="s">
        <v>112</v>
      </c>
      <c r="E24" s="73" t="s">
        <v>23</v>
      </c>
      <c r="F24" s="30"/>
      <c r="G24" s="31"/>
      <c r="H24" s="32"/>
      <c r="I24" s="38">
        <v>92</v>
      </c>
      <c r="J24" s="3"/>
      <c r="K24" s="9"/>
      <c r="L24" s="9"/>
      <c r="M24" s="12">
        <f>Tablo22326[[#This Row],[GNO 100''lük Sistem 
Eşdeğerliği]]/2</f>
        <v>0</v>
      </c>
      <c r="N24" s="24">
        <f>Tablo22326[[#This Row],[İ. Yeterlik
Sınavı
Skoru]]/2</f>
        <v>46</v>
      </c>
      <c r="O24" s="27">
        <f>SUM(Tablo22326[[#This Row],[Ek Puan veya Kesinti 
Miktarı]:[Dil/2]])</f>
        <v>46</v>
      </c>
      <c r="P24" s="26" t="s">
        <v>28</v>
      </c>
    </row>
    <row r="25" spans="1:16" ht="16.5" customHeight="1" x14ac:dyDescent="0.3">
      <c r="A25" s="1">
        <v>23</v>
      </c>
      <c r="B25" s="87" t="s">
        <v>42</v>
      </c>
      <c r="C25" s="42" t="s">
        <v>113</v>
      </c>
      <c r="D25" s="25" t="s">
        <v>78</v>
      </c>
      <c r="E25" s="42" t="s">
        <v>15</v>
      </c>
      <c r="F25" s="2"/>
      <c r="G25" s="4"/>
      <c r="H25" s="10"/>
      <c r="I25" s="41">
        <v>85</v>
      </c>
      <c r="J25" s="3"/>
      <c r="K25" s="9"/>
      <c r="L25" s="9"/>
      <c r="M25" s="12">
        <f>Tablo22326[[#This Row],[GNO 100''lük Sistem 
Eşdeğerliği]]/2</f>
        <v>0</v>
      </c>
      <c r="N25" s="24">
        <f>Tablo22326[[#This Row],[İ. Yeterlik
Sınavı
Skoru]]/2</f>
        <v>42.5</v>
      </c>
      <c r="O25" s="27">
        <f>SUM(Tablo22326[[#This Row],[Ek Puan veya Kesinti 
Miktarı]:[Dil/2]])</f>
        <v>42.5</v>
      </c>
      <c r="P25" s="26" t="s">
        <v>28</v>
      </c>
    </row>
    <row r="26" spans="1:16" ht="16.5" customHeight="1" x14ac:dyDescent="0.25">
      <c r="A26" s="1">
        <v>24</v>
      </c>
      <c r="B26" s="92" t="s">
        <v>49</v>
      </c>
      <c r="C26" s="46" t="s">
        <v>114</v>
      </c>
      <c r="D26" s="46" t="s">
        <v>115</v>
      </c>
      <c r="E26" s="47" t="s">
        <v>26</v>
      </c>
      <c r="F26" s="47"/>
      <c r="G26" s="59"/>
      <c r="H26" s="60"/>
      <c r="I26" s="93">
        <v>76</v>
      </c>
      <c r="J26" s="3"/>
      <c r="K26" s="9"/>
      <c r="L26" s="9"/>
      <c r="M26" s="12">
        <f>Tablo22326[[#This Row],[GNO 100''lük Sistem 
Eşdeğerliği]]/2</f>
        <v>0</v>
      </c>
      <c r="N26" s="24">
        <f>Tablo22326[[#This Row],[İ. Yeterlik
Sınavı
Skoru]]/2</f>
        <v>38</v>
      </c>
      <c r="O26" s="27">
        <f>SUM(Tablo22326[[#This Row],[Ek Puan veya Kesinti 
Miktarı]:[Dil/2]])</f>
        <v>38</v>
      </c>
      <c r="P26" s="26" t="s">
        <v>28</v>
      </c>
    </row>
    <row r="27" spans="1:16" ht="16.5" customHeight="1" x14ac:dyDescent="0.3">
      <c r="A27" s="1">
        <v>25</v>
      </c>
      <c r="B27" s="87" t="s">
        <v>36</v>
      </c>
      <c r="C27" s="42" t="s">
        <v>116</v>
      </c>
      <c r="D27" s="25" t="s">
        <v>117</v>
      </c>
      <c r="E27" s="42" t="s">
        <v>30</v>
      </c>
      <c r="F27" s="2"/>
      <c r="G27" s="4"/>
      <c r="H27" s="10"/>
      <c r="I27" s="39">
        <v>67</v>
      </c>
      <c r="J27" s="3"/>
      <c r="K27" s="9"/>
      <c r="L27" s="9"/>
      <c r="M27" s="12">
        <f>Tablo22326[[#This Row],[GNO 100''lük Sistem 
Eşdeğerliği]]/2</f>
        <v>0</v>
      </c>
      <c r="N27" s="24">
        <f>Tablo22326[[#This Row],[İ. Yeterlik
Sınavı
Skoru]]/2</f>
        <v>33.5</v>
      </c>
      <c r="O27" s="27">
        <f>SUM(Tablo22326[[#This Row],[Ek Puan veya Kesinti 
Miktarı]:[Dil/2]])</f>
        <v>33.5</v>
      </c>
      <c r="P27" s="1" t="s">
        <v>20</v>
      </c>
    </row>
    <row r="28" spans="1:16" ht="16.5" customHeight="1" x14ac:dyDescent="0.3">
      <c r="A28" s="1">
        <v>26</v>
      </c>
      <c r="B28" s="87" t="s">
        <v>38</v>
      </c>
      <c r="C28" s="42" t="s">
        <v>111</v>
      </c>
      <c r="D28" s="25" t="s">
        <v>87</v>
      </c>
      <c r="E28" s="42" t="s">
        <v>26</v>
      </c>
      <c r="F28" s="2"/>
      <c r="G28" s="4"/>
      <c r="H28" s="10"/>
      <c r="I28" s="41">
        <v>66</v>
      </c>
      <c r="J28" s="3"/>
      <c r="K28" s="9"/>
      <c r="L28" s="9"/>
      <c r="M28" s="12">
        <f>Tablo22326[[#This Row],[GNO 100''lük Sistem 
Eşdeğerliği]]/2</f>
        <v>0</v>
      </c>
      <c r="N28" s="24">
        <f>Tablo22326[[#This Row],[İ. Yeterlik
Sınavı
Skoru]]/2</f>
        <v>33</v>
      </c>
      <c r="O28" s="27">
        <f>SUM(Tablo22326[[#This Row],[Ek Puan veya Kesinti 
Miktarı]:[Dil/2]])</f>
        <v>33</v>
      </c>
      <c r="P28" s="1" t="s">
        <v>20</v>
      </c>
    </row>
    <row r="29" spans="1:16" ht="16.5" customHeight="1" x14ac:dyDescent="0.3">
      <c r="A29" s="1">
        <v>27</v>
      </c>
      <c r="B29" s="87" t="s">
        <v>39</v>
      </c>
      <c r="C29" s="42" t="s">
        <v>118</v>
      </c>
      <c r="D29" s="25" t="s">
        <v>119</v>
      </c>
      <c r="E29" s="42" t="s">
        <v>4</v>
      </c>
      <c r="F29" s="2"/>
      <c r="G29" s="4"/>
      <c r="H29" s="10"/>
      <c r="I29" s="41">
        <v>65</v>
      </c>
      <c r="J29" s="3"/>
      <c r="K29" s="9"/>
      <c r="L29" s="9"/>
      <c r="M29" s="12">
        <f>Tablo22326[[#This Row],[GNO 100''lük Sistem 
Eşdeğerliği]]/2</f>
        <v>0</v>
      </c>
      <c r="N29" s="24">
        <f>Tablo22326[[#This Row],[İ. Yeterlik
Sınavı
Skoru]]/2</f>
        <v>32.5</v>
      </c>
      <c r="O29" s="27">
        <f>SUM(Tablo22326[[#This Row],[Ek Puan veya Kesinti 
Miktarı]:[Dil/2]])</f>
        <v>32.5</v>
      </c>
      <c r="P29" s="1" t="s">
        <v>20</v>
      </c>
    </row>
    <row r="30" spans="1:16" ht="16.5" customHeight="1" x14ac:dyDescent="0.3">
      <c r="A30" s="1">
        <v>28</v>
      </c>
      <c r="B30" s="89" t="s">
        <v>45</v>
      </c>
      <c r="C30" s="74" t="s">
        <v>120</v>
      </c>
      <c r="D30" s="75" t="s">
        <v>121</v>
      </c>
      <c r="E30" s="43" t="s">
        <v>15</v>
      </c>
      <c r="F30" s="2"/>
      <c r="G30" s="4"/>
      <c r="H30" s="10"/>
      <c r="I30" s="38">
        <v>56</v>
      </c>
      <c r="J30" s="3"/>
      <c r="K30" s="9"/>
      <c r="L30" s="9"/>
      <c r="M30" s="12">
        <f>Tablo22326[[#This Row],[GNO 100''lük Sistem 
Eşdeğerliği]]/2</f>
        <v>0</v>
      </c>
      <c r="N30" s="24">
        <f>Tablo22326[[#This Row],[İ. Yeterlik
Sınavı
Skoru]]/2</f>
        <v>28</v>
      </c>
      <c r="O30" s="27">
        <f>SUM(Tablo22326[[#This Row],[Ek Puan veya Kesinti 
Miktarı]:[Dil/2]])</f>
        <v>28</v>
      </c>
      <c r="P30" s="1" t="s">
        <v>20</v>
      </c>
    </row>
    <row r="31" spans="1:16" ht="16.5" customHeight="1" x14ac:dyDescent="0.25">
      <c r="A31" s="1">
        <v>29</v>
      </c>
      <c r="B31" s="90" t="s">
        <v>46</v>
      </c>
      <c r="C31" s="52" t="s">
        <v>122</v>
      </c>
      <c r="D31" s="52" t="s">
        <v>81</v>
      </c>
      <c r="E31" s="53" t="s">
        <v>24</v>
      </c>
      <c r="F31" s="53"/>
      <c r="G31" s="54"/>
      <c r="H31" s="55"/>
      <c r="I31" s="94">
        <v>55</v>
      </c>
      <c r="J31" s="3"/>
      <c r="K31" s="9"/>
      <c r="L31" s="9"/>
      <c r="M31" s="12">
        <f>Tablo22326[[#This Row],[GNO 100''lük Sistem 
Eşdeğerliği]]/2</f>
        <v>0</v>
      </c>
      <c r="N31" s="24">
        <f>Tablo22326[[#This Row],[İ. Yeterlik
Sınavı
Skoru]]/2</f>
        <v>27.5</v>
      </c>
      <c r="O31" s="27">
        <f>SUM(Tablo22326[[#This Row],[Ek Puan veya Kesinti 
Miktarı]:[Dil/2]])</f>
        <v>27.5</v>
      </c>
      <c r="P31" s="1" t="s">
        <v>20</v>
      </c>
    </row>
    <row r="32" spans="1:16" ht="16.5" customHeight="1" x14ac:dyDescent="0.3">
      <c r="A32" s="1">
        <v>30</v>
      </c>
      <c r="B32" s="89" t="s">
        <v>43</v>
      </c>
      <c r="C32" s="43" t="s">
        <v>97</v>
      </c>
      <c r="D32" s="2" t="s">
        <v>123</v>
      </c>
      <c r="E32" s="43" t="s">
        <v>32</v>
      </c>
      <c r="F32" s="30"/>
      <c r="G32" s="76"/>
      <c r="H32" s="77"/>
      <c r="I32" s="38">
        <v>40</v>
      </c>
      <c r="J32" s="3"/>
      <c r="K32" s="9"/>
      <c r="L32" s="9"/>
      <c r="M32" s="12">
        <f>Tablo22326[[#This Row],[GNO 100''lük Sistem 
Eşdeğerliği]]/2</f>
        <v>0</v>
      </c>
      <c r="N32" s="24">
        <f>Tablo22326[[#This Row],[İ. Yeterlik
Sınavı
Skoru]]/2</f>
        <v>20</v>
      </c>
      <c r="O32" s="27">
        <f>SUM(Tablo22326[[#This Row],[Ek Puan veya Kesinti 
Miktarı]:[Dil/2]])</f>
        <v>20</v>
      </c>
      <c r="P32" s="1" t="s">
        <v>20</v>
      </c>
    </row>
    <row r="33" spans="1:16" ht="16.5" customHeight="1" x14ac:dyDescent="0.3">
      <c r="A33" s="1">
        <v>31</v>
      </c>
      <c r="B33" s="87" t="s">
        <v>37</v>
      </c>
      <c r="C33" s="42" t="s">
        <v>124</v>
      </c>
      <c r="D33" s="25" t="s">
        <v>111</v>
      </c>
      <c r="E33" s="42" t="s">
        <v>15</v>
      </c>
      <c r="F33" s="2"/>
      <c r="G33" s="4"/>
      <c r="H33" s="10"/>
      <c r="I33" s="41">
        <v>17</v>
      </c>
      <c r="J33" s="3"/>
      <c r="K33" s="9"/>
      <c r="L33" s="9"/>
      <c r="M33" s="12">
        <f>Tablo22326[[#This Row],[GNO 100''lük Sistem 
Eşdeğerliği]]/2</f>
        <v>0</v>
      </c>
      <c r="N33" s="24">
        <f>Tablo22326[[#This Row],[İ. Yeterlik
Sınavı
Skoru]]/2</f>
        <v>8.5</v>
      </c>
      <c r="O33" s="27">
        <f>SUM(Tablo22326[[#This Row],[Ek Puan veya Kesinti 
Miktarı]:[Dil/2]])</f>
        <v>8.5</v>
      </c>
      <c r="P33" s="1" t="s">
        <v>20</v>
      </c>
    </row>
    <row r="34" spans="1:16" ht="16.5" customHeight="1" x14ac:dyDescent="0.3">
      <c r="A34" s="1">
        <v>32</v>
      </c>
      <c r="B34" s="87" t="s">
        <v>40</v>
      </c>
      <c r="C34" s="42" t="s">
        <v>125</v>
      </c>
      <c r="D34" s="25" t="s">
        <v>121</v>
      </c>
      <c r="E34" s="42" t="s">
        <v>30</v>
      </c>
      <c r="F34" s="2"/>
      <c r="G34" s="4"/>
      <c r="H34" s="10"/>
      <c r="I34" s="41">
        <v>16</v>
      </c>
      <c r="J34" s="3"/>
      <c r="K34" s="9"/>
      <c r="L34" s="9"/>
      <c r="M34" s="12">
        <f>Tablo22326[[#This Row],[GNO 100''lük Sistem 
Eşdeğerliği]]/2</f>
        <v>0</v>
      </c>
      <c r="N34" s="24">
        <f>Tablo22326[[#This Row],[İ. Yeterlik
Sınavı
Skoru]]/2</f>
        <v>8</v>
      </c>
      <c r="O34" s="27">
        <f>SUM(Tablo22326[[#This Row],[Ek Puan veya Kesinti 
Miktarı]:[Dil/2]])</f>
        <v>8</v>
      </c>
      <c r="P34" s="1" t="s">
        <v>20</v>
      </c>
    </row>
    <row r="35" spans="1:16" ht="16.5" customHeight="1" x14ac:dyDescent="0.3">
      <c r="A35" s="1">
        <v>33</v>
      </c>
      <c r="B35" s="87" t="s">
        <v>41</v>
      </c>
      <c r="C35" s="42" t="s">
        <v>126</v>
      </c>
      <c r="D35" s="25" t="s">
        <v>127</v>
      </c>
      <c r="E35" s="42" t="s">
        <v>32</v>
      </c>
      <c r="F35" s="2"/>
      <c r="G35" s="4"/>
      <c r="H35" s="10"/>
      <c r="I35" s="41">
        <v>15</v>
      </c>
      <c r="J35" s="3"/>
      <c r="K35" s="9"/>
      <c r="L35" s="9"/>
      <c r="M35" s="12">
        <f>Tablo22326[[#This Row],[GNO 100''lük Sistem 
Eşdeğerliği]]/2</f>
        <v>0</v>
      </c>
      <c r="N35" s="24">
        <f>Tablo22326[[#This Row],[İ. Yeterlik
Sınavı
Skoru]]/2</f>
        <v>7.5</v>
      </c>
      <c r="O35" s="27">
        <f>SUM(Tablo22326[[#This Row],[Ek Puan veya Kesinti 
Miktarı]:[Dil/2]])</f>
        <v>7.5</v>
      </c>
      <c r="P35" s="1" t="s">
        <v>20</v>
      </c>
    </row>
    <row r="36" spans="1:16" ht="16.5" customHeight="1" x14ac:dyDescent="0.3">
      <c r="A36" s="1">
        <v>34</v>
      </c>
      <c r="B36" s="91" t="s">
        <v>71</v>
      </c>
      <c r="C36" s="45" t="s">
        <v>128</v>
      </c>
      <c r="D36" s="35" t="s">
        <v>90</v>
      </c>
      <c r="E36" s="45" t="s">
        <v>30</v>
      </c>
      <c r="F36" s="2"/>
      <c r="G36" s="31"/>
      <c r="H36" s="32"/>
      <c r="I36" s="40" t="s">
        <v>27</v>
      </c>
      <c r="J36" s="33"/>
      <c r="K36" s="9"/>
      <c r="L36" s="9"/>
      <c r="M36" s="34">
        <f>Tablo22326[[#This Row],[GNO 100''lük Sistem 
Eşdeğerliği]]/2</f>
        <v>0</v>
      </c>
      <c r="N36" s="24" t="s">
        <v>10</v>
      </c>
      <c r="O36" s="24" t="s">
        <v>10</v>
      </c>
      <c r="P36" s="1" t="s">
        <v>18</v>
      </c>
    </row>
    <row r="37" spans="1:16" ht="16.5" customHeight="1" x14ac:dyDescent="0.25">
      <c r="A37" s="1">
        <v>35</v>
      </c>
      <c r="B37" s="85" t="s">
        <v>47</v>
      </c>
      <c r="C37" s="78" t="s">
        <v>129</v>
      </c>
      <c r="D37" s="78" t="s">
        <v>90</v>
      </c>
      <c r="E37" s="79" t="s">
        <v>35</v>
      </c>
      <c r="F37" s="79"/>
      <c r="G37" s="80"/>
      <c r="H37" s="81"/>
      <c r="I37" s="95" t="s">
        <v>27</v>
      </c>
      <c r="J37" s="56"/>
      <c r="K37" s="9"/>
      <c r="L37" s="57"/>
      <c r="M37" s="58">
        <f>Tablo22326[[#This Row],[GNO 100''lük Sistem 
Eşdeğerliği]]/2</f>
        <v>0</v>
      </c>
      <c r="N37" s="24" t="s">
        <v>10</v>
      </c>
      <c r="O37" s="24" t="s">
        <v>10</v>
      </c>
      <c r="P37" s="1" t="s">
        <v>18</v>
      </c>
    </row>
    <row r="38" spans="1:16" x14ac:dyDescent="0.25">
      <c r="A38" s="1">
        <v>36</v>
      </c>
      <c r="B38" s="85" t="s">
        <v>22</v>
      </c>
      <c r="C38" s="78" t="s">
        <v>130</v>
      </c>
      <c r="D38" s="78" t="s">
        <v>131</v>
      </c>
      <c r="E38" s="79" t="s">
        <v>26</v>
      </c>
      <c r="F38" s="79"/>
      <c r="G38" s="80"/>
      <c r="H38" s="81"/>
      <c r="I38" s="95" t="s">
        <v>27</v>
      </c>
      <c r="J38" s="56"/>
      <c r="K38" s="9"/>
      <c r="L38" s="57"/>
      <c r="M38" s="58">
        <f>Tablo22326[[#This Row],[GNO 100''lük Sistem 
Eşdeğerliği]]/2</f>
        <v>0</v>
      </c>
      <c r="N38" s="24" t="s">
        <v>10</v>
      </c>
      <c r="O38" s="24" t="s">
        <v>10</v>
      </c>
      <c r="P38" s="1" t="s">
        <v>18</v>
      </c>
    </row>
    <row r="39" spans="1:16" x14ac:dyDescent="0.25">
      <c r="A39" s="1">
        <v>37</v>
      </c>
      <c r="B39" s="86" t="s">
        <v>48</v>
      </c>
      <c r="C39" s="78" t="s">
        <v>132</v>
      </c>
      <c r="D39" s="78" t="s">
        <v>91</v>
      </c>
      <c r="E39" s="82" t="s">
        <v>30</v>
      </c>
      <c r="F39" s="82"/>
      <c r="G39" s="83"/>
      <c r="H39" s="84"/>
      <c r="I39" s="96" t="s">
        <v>27</v>
      </c>
      <c r="J39" s="48"/>
      <c r="K39" s="9"/>
      <c r="L39" s="49"/>
      <c r="M39" s="50">
        <f>Tablo22326[[#This Row],[GNO 100''lük Sistem 
Eşdeğerliği]]/2</f>
        <v>0</v>
      </c>
      <c r="N39" s="24" t="s">
        <v>10</v>
      </c>
      <c r="O39" s="24" t="s">
        <v>10</v>
      </c>
      <c r="P39" s="1" t="s">
        <v>18</v>
      </c>
    </row>
    <row r="40" spans="1:16" x14ac:dyDescent="0.25">
      <c r="A40" s="1">
        <v>39</v>
      </c>
      <c r="B40" s="86" t="s">
        <v>50</v>
      </c>
      <c r="C40" s="72" t="s">
        <v>78</v>
      </c>
      <c r="D40" s="72" t="s">
        <v>133</v>
      </c>
      <c r="E40" s="82" t="s">
        <v>30</v>
      </c>
      <c r="F40" s="82"/>
      <c r="G40" s="83"/>
      <c r="H40" s="84"/>
      <c r="I40" s="96" t="s">
        <v>27</v>
      </c>
      <c r="J40" s="48"/>
      <c r="K40" s="9"/>
      <c r="L40" s="49"/>
      <c r="M40" s="50">
        <f>Tablo22326[[#This Row],[GNO 100''lük Sistem 
Eşdeğerliği]]/2</f>
        <v>0</v>
      </c>
      <c r="N40" s="24" t="s">
        <v>10</v>
      </c>
      <c r="O40" s="24" t="s">
        <v>10</v>
      </c>
      <c r="P40" s="1" t="s">
        <v>18</v>
      </c>
    </row>
    <row r="41" spans="1:16" ht="19.5" customHeight="1" x14ac:dyDescent="0.25">
      <c r="A41" s="97"/>
      <c r="B41" s="99" t="s">
        <v>73</v>
      </c>
      <c r="C41" s="78" t="s">
        <v>134</v>
      </c>
      <c r="D41" s="78" t="s">
        <v>135</v>
      </c>
      <c r="E41" s="79" t="s">
        <v>15</v>
      </c>
      <c r="F41" s="79"/>
      <c r="G41" s="80"/>
      <c r="H41" s="81"/>
      <c r="I41" s="100"/>
      <c r="J41" s="56"/>
      <c r="K41" s="57"/>
      <c r="L41" s="57"/>
      <c r="M41" s="58">
        <f>Tablo22326[[#This Row],[GNO 100''lük Sistem 
Eşdeğerliği]]/2</f>
        <v>0</v>
      </c>
      <c r="N41" s="24" t="s">
        <v>10</v>
      </c>
      <c r="O41" s="24" t="s">
        <v>10</v>
      </c>
      <c r="P41" s="98" t="s">
        <v>74</v>
      </c>
    </row>
    <row r="42" spans="1:16" ht="19.5" customHeight="1" x14ac:dyDescent="0.25">
      <c r="A42" s="97"/>
      <c r="B42" s="99" t="s">
        <v>75</v>
      </c>
      <c r="C42" s="78" t="s">
        <v>136</v>
      </c>
      <c r="D42" s="78" t="s">
        <v>121</v>
      </c>
      <c r="E42" s="79" t="s">
        <v>35</v>
      </c>
      <c r="F42" s="79"/>
      <c r="G42" s="80"/>
      <c r="H42" s="81"/>
      <c r="I42" s="100"/>
      <c r="J42" s="56"/>
      <c r="K42" s="57"/>
      <c r="L42" s="57"/>
      <c r="M42" s="58">
        <f>Tablo22326[[#This Row],[GNO 100''lük Sistem 
Eşdeğerliği]]/2</f>
        <v>0</v>
      </c>
      <c r="N42" s="24" t="s">
        <v>10</v>
      </c>
      <c r="O42" s="24" t="s">
        <v>10</v>
      </c>
      <c r="P42" s="98" t="s">
        <v>18</v>
      </c>
    </row>
    <row r="43" spans="1:16" x14ac:dyDescent="0.25">
      <c r="A43" s="63"/>
      <c r="B43" s="64"/>
      <c r="C43" s="65"/>
      <c r="D43" s="65"/>
      <c r="E43" s="66"/>
      <c r="F43" s="66"/>
      <c r="G43" s="67"/>
      <c r="H43" s="67"/>
      <c r="I43" s="68"/>
      <c r="J43" s="69"/>
      <c r="K43" s="70"/>
      <c r="L43" s="70"/>
      <c r="M43" s="51"/>
      <c r="N43" s="61"/>
      <c r="O43" s="62"/>
      <c r="P43" s="71"/>
    </row>
    <row r="45" spans="1:16" ht="72" customHeight="1" x14ac:dyDescent="0.25">
      <c r="A45" s="103" t="s">
        <v>76</v>
      </c>
      <c r="B45" s="103"/>
      <c r="C45" s="103"/>
      <c r="D45" s="103"/>
      <c r="E45" s="103"/>
      <c r="F45" s="103"/>
      <c r="G45" s="103"/>
      <c r="H45" s="104"/>
    </row>
  </sheetData>
  <mergeCells count="2">
    <mergeCell ref="A1:P1"/>
    <mergeCell ref="A45:H45"/>
  </mergeCells>
  <pageMargins left="2.204724409448819" right="0.70866141732283472" top="0.74803149606299213" bottom="0.74803149606299213" header="0.31496062992125984" footer="0.31496062992125984"/>
  <pageSetup paperSize="9" scale="41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Başvurular - Sonuçlar Tam Liste</vt:lpstr>
    </vt:vector>
  </TitlesOfParts>
  <Company>NouS/TncTR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Nursen ŞİMŞEK</dc:creator>
  <cp:lastModifiedBy>Burcu KARADEMİR</cp:lastModifiedBy>
  <cp:lastPrinted>2023-04-26T09:51:38Z</cp:lastPrinted>
  <dcterms:created xsi:type="dcterms:W3CDTF">2018-11-14T06:23:35Z</dcterms:created>
  <dcterms:modified xsi:type="dcterms:W3CDTF">2023-07-26T10:55:28Z</dcterms:modified>
</cp:coreProperties>
</file>